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d13a65286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DS Reconciliation" sheetId="1" r:id="R554d4f338ebb40b7"/>
    <x:sheet xmlns:r="http://schemas.openxmlformats.org/officeDocument/2006/relationships" name="Challan &amp; Return Reco" sheetId="2" r:id="R378dd3c5b16e4c64"/>
    <x:sheet xmlns:r="http://schemas.openxmlformats.org/officeDocument/2006/relationships" name="Worked Example" sheetId="3" r:id="Ra8efc61665554e37"/>
    <x:sheet xmlns:r="http://schemas.openxmlformats.org/officeDocument/2006/relationships" name="Reference" sheetId="4" r:id="Ra30382fb31a24193"/>
    <x:sheet xmlns:r="http://schemas.openxmlformats.org/officeDocument/2006/relationships" name="Old vs New TDS Sections" sheetId="5" r:id="R93d07838fece4d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₹#,##0.00"/>
    <x:numFmt numFmtId="201" formatCode="0.00%"/>
    <x:numFmt numFmtId="202" formatCode="dd-mmm-yyyy"/>
  </x:numFmts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DF2"/>
      </x:patternFill>
    </x:fill>
    <x:fill>
      <x:patternFill patternType="solid">
        <x:fgColor rgb="FF4472C4"/>
      </x:patternFill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4472C4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3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202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horizontal="center" wrapText="1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horizontal="center"/>
    </x:xf>
    <x:xf numFmtId="0" fontId="1" fillId="9" borderId="0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 applyAlignment="1">
      <x:alignment wrapText="1"/>
    </x:xf>
    <x:xf numFmtId="0" fontId="4" fillId="10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B91C1C"/>
      </x:font>
      <x:fill>
        <x:patternFill>
          <x:bgColor rgb="FFFCE8E6"/>
        </x:patternFill>
      </x:fill>
    </x:dxf>
    <x:dxf>
      <x:font>
        <x:color rgb="FF2E7D32"/>
      </x:font>
      <x:fill>
        <x:patternFill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cec43f8ab449e" /><Relationship Type="http://schemas.openxmlformats.org/officeDocument/2006/relationships/theme" Target="/xl/theme/theme1.xml" Id="Re260a6c0aa9c4fe4" /><Relationship Type="http://schemas.openxmlformats.org/officeDocument/2006/relationships/sharedStrings" Target="/xl/sharedStrings.xml" Id="Rc3926448471e4e37" /><Relationship Type="http://schemas.openxmlformats.org/officeDocument/2006/relationships/worksheet" Target="/xl/worksheets/sheet1.xml" Id="R554d4f338ebb40b7" /><Relationship Type="http://schemas.openxmlformats.org/officeDocument/2006/relationships/worksheet" Target="/xl/worksheets/sheet2.xml" Id="R378dd3c5b16e4c64" /><Relationship Type="http://schemas.openxmlformats.org/officeDocument/2006/relationships/worksheet" Target="/xl/worksheets/sheet3.xml" Id="Ra8efc61665554e37" /><Relationship Type="http://schemas.openxmlformats.org/officeDocument/2006/relationships/worksheet" Target="/xl/worksheets/sheet4.xml" Id="Ra30382fb31a24193" /><Relationship Type="http://schemas.openxmlformats.org/officeDocument/2006/relationships/worksheet" Target="/xl/worksheets/sheet5.xml" Id="R93d07838fece4d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5" hidden="0" customWidth="1"/>
    <x:col min="3" max="3" width="16" hidden="0" customWidth="1"/>
    <x:col min="4" max="4" width="22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2" max="12" width="18" hidden="0" customWidth="1"/>
    <x:col min="13" max="13" width="18" hidden="0" customWidth="1"/>
    <x:col min="11" max="11" width="31" hidden="0" customWidth="1"/>
  </x:cols>
  <x:sheetData>
    <x:row r="1" ht="28" customHeight="1">
      <x:c r="A1" s="40" t="str">
        <x:v>TDS Reconciliation &amp; Working Template</x:v>
      </x:c>
      <x:c r="B1" s="40"/>
      <x:c r="C1" s="40"/>
      <x:c r="D1" s="40"/>
      <x:c r="E1" s="40"/>
      <x:c r="F1" s="40"/>
      <x:c r="G1" s="40"/>
      <x:c r="H1" s="40"/>
      <x:c r="I1" s="40"/>
      <x:c r="J1" s="40"/>
      <x:c r="K1" s="38"/>
      <x:c r="L1" s="38"/>
      <x:c r="M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</x:row>
    <x:row r="3">
      <x:c r="A3" s="41" t="str">
        <x:v>Company / Deductor</x:v>
      </x:c>
      <x:c r="B3" s="42" t="str"/>
      <x:c r="C3" s="38"/>
      <x:c r="D3" s="38"/>
      <x:c r="E3" s="38"/>
      <x:c r="F3" s="38"/>
      <x:c r="G3" s="38"/>
      <x:c r="H3" s="38"/>
      <x:c r="I3" s="38"/>
      <x:c r="J3" s="38"/>
      <x:c r="K3" s="38"/>
      <x:c r="L3" s="43" t="str">
        <x:v>Summary</x:v>
      </x:c>
      <x:c r="M3" s="43" t="str">
        <x:v>Value</x:v>
      </x:c>
    </x:row>
    <x:row r="4">
      <x:c r="A4" s="41" t="str">
        <x:v>Financial Year</x:v>
      </x:c>
      <x:c r="B4" s="42" t="str"/>
      <x:c r="C4" s="38"/>
      <x:c r="D4" s="38"/>
      <x:c r="E4" s="38"/>
      <x:c r="F4" s="38"/>
      <x:c r="G4" s="38"/>
      <x:c r="H4" s="38"/>
      <x:c r="I4" s="38"/>
      <x:c r="J4" s="38"/>
      <x:c r="K4" s="38"/>
      <x:c r="L4" s="38" t="str">
        <x:v>Gross Amount</x:v>
      </x:c>
      <x:c r="M4" s="44" t="n">
        <x:f>SUM(E11:E40)</x:f>
        <x:v>0</x:v>
      </x:c>
    </x:row>
    <x:row r="5">
      <x:c r="A5" s="41" t="str">
        <x:v>Quarter</x:v>
      </x:c>
      <x:c r="B5" s="42" t="str"/>
      <x:c r="C5" s="38"/>
      <x:c r="D5" s="38"/>
      <x:c r="E5" s="38"/>
      <x:c r="F5" s="38"/>
      <x:c r="G5" s="38"/>
      <x:c r="H5" s="38"/>
      <x:c r="I5" s="38"/>
      <x:c r="J5" s="38"/>
      <x:c r="K5" s="38"/>
      <x:c r="L5" s="38" t="str">
        <x:v>Expected TDS</x:v>
      </x:c>
      <x:c r="M5" s="44" t="n">
        <x:f>SUM(G11:G40)</x:f>
        <x:v>0</x:v>
      </x:c>
    </x:row>
    <x:row r="6">
      <x:c r="A6" s="41" t="str">
        <x:v>Prepared By</x:v>
      </x:c>
      <x:c r="B6" s="42" t="str"/>
      <x:c r="C6" s="38"/>
      <x:c r="D6" s="38"/>
      <x:c r="E6" s="38"/>
      <x:c r="F6" s="38"/>
      <x:c r="G6" s="38"/>
      <x:c r="H6" s="38"/>
      <x:c r="I6" s="38"/>
      <x:c r="J6" s="38"/>
      <x:c r="K6" s="38"/>
      <x:c r="L6" s="38" t="str">
        <x:v>TDS Deducted</x:v>
      </x:c>
      <x:c r="M6" s="44" t="n">
        <x:f>SUM(H11:H40)</x:f>
        <x:v>0</x:v>
      </x:c>
    </x:row>
    <x:row r="7">
      <x:c r="A7" s="41" t="str">
        <x:v>Reviewed By</x:v>
      </x:c>
      <x:c r="B7" s="42" t="str"/>
      <x:c r="C7" s="38"/>
      <x:c r="D7" s="38"/>
      <x:c r="E7" s="38"/>
      <x:c r="F7" s="38"/>
      <x:c r="G7" s="38"/>
      <x:c r="H7" s="38"/>
      <x:c r="I7" s="38"/>
      <x:c r="J7" s="38"/>
      <x:c r="K7" s="38"/>
      <x:c r="L7" s="38" t="str">
        <x:v>Net Difference</x:v>
      </x:c>
      <x:c r="M7" s="44" t="n">
        <x:f>SUM(I11:I40)</x:f>
        <x:v>0</x:v>
      </x:c>
    </x:row>
    <x:row r="8">
      <x:c r="A8" s="38"/>
      <x:c r="B8" s="38"/>
      <x:c r="C8" s="38"/>
      <x:c r="D8" s="38"/>
      <x:c r="E8" s="38"/>
      <x:c r="F8" s="38"/>
      <x:c r="G8" s="38"/>
      <x:c r="H8" s="38"/>
      <x:c r="I8" s="38"/>
      <x:c r="J8" s="38"/>
      <x:c r="K8" s="38"/>
      <x:c r="L8" s="38" t="str">
        <x:v>Matched Items</x:v>
      </x:c>
      <x:c r="M8" s="38" t="n">
        <x:f>COUNTIF(J11:J40,"Matched")</x:f>
        <x:v>0</x:v>
      </x:c>
    </x:row>
    <x:row r="9">
      <x:c r="A9" s="38"/>
      <x:c r="B9" s="38"/>
      <x:c r="C9" s="38"/>
      <x:c r="D9" s="38"/>
      <x:c r="E9" s="38"/>
      <x:c r="F9" s="38"/>
      <x:c r="G9" s="38"/>
      <x:c r="H9" s="38"/>
      <x:c r="I9" s="38"/>
      <x:c r="J9" s="38"/>
      <x:c r="K9" s="38"/>
      <x:c r="L9" s="38" t="str">
        <x:v>Items to Review</x:v>
      </x:c>
      <x:c r="M9" s="38" t="n">
        <x:f>COUNTIF(J11:J40,"Investigate")</x:f>
        <x:v>0</x:v>
      </x:c>
    </x:row>
    <x:row r="10">
      <x:c r="A10" s="45" t="str">
        <x:v>Date</x:v>
      </x:c>
      <x:c r="B10" s="45" t="str">
        <x:v>Deductee / Vendor</x:v>
      </x:c>
      <x:c r="C10" s="45" t="str">
        <x:v>PAN</x:v>
      </x:c>
      <x:c r="D10" s="45" t="str">
        <x:v>Old TDS Section (ITA 1961)</x:v>
      </x:c>
      <x:c r="E10" s="45" t="str">
        <x:v>Gross Amount (₹)</x:v>
      </x:c>
      <x:c r="F10" s="45" t="str">
        <x:v>TDS Rate</x:v>
      </x:c>
      <x:c r="G10" s="45" t="str">
        <x:v>Expected TDS (₹)</x:v>
      </x:c>
      <x:c r="H10" s="45" t="str">
        <x:v>TDS Deducted (₹)</x:v>
      </x:c>
      <x:c r="I10" s="45" t="str">
        <x:v>Difference (₹)</x:v>
      </x:c>
      <x:c r="J10" s="45" t="str">
        <x:v>Status</x:v>
      </x:c>
      <x:c r="K10" s="66" t="str">
        <x:v>New Act Reference (ITA 2025)</x:v>
      </x:c>
      <x:c r="L10" s="38"/>
      <x:c r="M10" s="38"/>
    </x:row>
    <x:row r="11">
      <x:c r="A11" s="46"/>
      <x:c r="B11" s="38"/>
      <x:c r="C11" s="38"/>
      <x:c r="D11" s="38"/>
      <x:c r="E11" s="44"/>
      <x:c r="F11" s="47"/>
      <x:c r="G11" s="44" t="n">
        <x:f>E11*F11</x:f>
        <x:v>0</x:v>
      </x:c>
      <x:c r="H11" s="44"/>
      <x:c r="I11" s="44" t="n">
        <x:f>G11-H11</x:f>
        <x:v>0</x:v>
      </x:c>
      <x:c r="J11" s="38"/>
      <x:c r="K11" s="38" t="str">
        <x:f>IFERROR(VLOOKUP(D11,'Old vs New TDS Sections'!$A$5:$C$13,3,FALSE),"")</x:f>
      </x:c>
      <x:c r="L11" s="38"/>
      <x:c r="M11" s="38"/>
    </x:row>
    <x:row r="12">
      <x:c r="A12" s="46"/>
      <x:c r="B12" s="38"/>
      <x:c r="C12" s="38"/>
      <x:c r="D12" s="38"/>
      <x:c r="E12" s="44"/>
      <x:c r="F12" s="47"/>
      <x:c r="G12" s="44" t="n">
        <x:f>E12*F12</x:f>
        <x:v>0</x:v>
      </x:c>
      <x:c r="H12" s="44"/>
      <x:c r="I12" s="44" t="n">
        <x:f>G12-H12</x:f>
        <x:v>0</x:v>
      </x:c>
      <x:c r="J12" s="38"/>
      <x:c r="K12" s="38" t="str">
        <x:f>IFERROR(VLOOKUP(D12,'Old vs New TDS Sections'!$A$5:$C$13,3,FALSE),"")</x:f>
      </x:c>
      <x:c r="L12" s="38"/>
      <x:c r="M12" s="38"/>
    </x:row>
    <x:row r="13">
      <x:c r="A13" s="46"/>
      <x:c r="B13" s="38"/>
      <x:c r="C13" s="38"/>
      <x:c r="D13" s="38"/>
      <x:c r="E13" s="44"/>
      <x:c r="F13" s="47"/>
      <x:c r="G13" s="44" t="n">
        <x:f>E13*F13</x:f>
        <x:v>0</x:v>
      </x:c>
      <x:c r="H13" s="44"/>
      <x:c r="I13" s="44" t="n">
        <x:f>G13-H13</x:f>
        <x:v>0</x:v>
      </x:c>
      <x:c r="J13" s="38"/>
      <x:c r="K13" s="38" t="str">
        <x:f>IFERROR(VLOOKUP(D13,'Old vs New TDS Sections'!$A$5:$C$13,3,FALSE),"")</x:f>
      </x:c>
      <x:c r="L13" s="38"/>
      <x:c r="M13" s="38"/>
    </x:row>
    <x:row r="14">
      <x:c r="A14" s="46"/>
      <x:c r="B14" s="38"/>
      <x:c r="C14" s="38"/>
      <x:c r="D14" s="38"/>
      <x:c r="E14" s="44"/>
      <x:c r="F14" s="47"/>
      <x:c r="G14" s="44" t="n">
        <x:f>E14*F14</x:f>
        <x:v>0</x:v>
      </x:c>
      <x:c r="H14" s="44"/>
      <x:c r="I14" s="44" t="n">
        <x:f>G14-H14</x:f>
        <x:v>0</x:v>
      </x:c>
      <x:c r="J14" s="38"/>
      <x:c r="K14" s="38" t="str">
        <x:f>IFERROR(VLOOKUP(D14,'Old vs New TDS Sections'!$A$5:$C$13,3,FALSE),"")</x:f>
      </x:c>
      <x:c r="L14" s="38"/>
      <x:c r="M14" s="38"/>
    </x:row>
    <x:row r="15">
      <x:c r="A15" s="46"/>
      <x:c r="B15" s="38"/>
      <x:c r="C15" s="38"/>
      <x:c r="D15" s="38"/>
      <x:c r="E15" s="44"/>
      <x:c r="F15" s="47"/>
      <x:c r="G15" s="44" t="n">
        <x:f>E15*F15</x:f>
        <x:v>0</x:v>
      </x:c>
      <x:c r="H15" s="44"/>
      <x:c r="I15" s="44" t="n">
        <x:f>G15-H15</x:f>
        <x:v>0</x:v>
      </x:c>
      <x:c r="J15" s="38"/>
      <x:c r="K15" s="38" t="str">
        <x:f>IFERROR(VLOOKUP(D15,'Old vs New TDS Sections'!$A$5:$C$13,3,FALSE),"")</x:f>
      </x:c>
      <x:c r="L15" s="38"/>
      <x:c r="M15" s="38"/>
    </x:row>
    <x:row r="16">
      <x:c r="A16" s="46"/>
      <x:c r="B16" s="38"/>
      <x:c r="C16" s="38"/>
      <x:c r="D16" s="38"/>
      <x:c r="E16" s="44"/>
      <x:c r="F16" s="47"/>
      <x:c r="G16" s="44" t="n">
        <x:f>E16*F16</x:f>
        <x:v>0</x:v>
      </x:c>
      <x:c r="H16" s="44"/>
      <x:c r="I16" s="44" t="n">
        <x:f>G16-H16</x:f>
        <x:v>0</x:v>
      </x:c>
      <x:c r="J16" s="38"/>
      <x:c r="K16" s="38" t="str">
        <x:f>IFERROR(VLOOKUP(D16,'Old vs New TDS Sections'!$A$5:$C$13,3,FALSE),"")</x:f>
      </x:c>
      <x:c r="L16" s="38"/>
      <x:c r="M16" s="38"/>
    </x:row>
    <x:row r="17">
      <x:c r="A17" s="46"/>
      <x:c r="B17" s="38"/>
      <x:c r="C17" s="38"/>
      <x:c r="D17" s="38"/>
      <x:c r="E17" s="44"/>
      <x:c r="F17" s="47"/>
      <x:c r="G17" s="44" t="n">
        <x:f>E17*F17</x:f>
        <x:v>0</x:v>
      </x:c>
      <x:c r="H17" s="44"/>
      <x:c r="I17" s="44" t="n">
        <x:f>G17-H17</x:f>
        <x:v>0</x:v>
      </x:c>
      <x:c r="J17" s="38"/>
      <x:c r="K17" s="38" t="str">
        <x:f>IFERROR(VLOOKUP(D17,'Old vs New TDS Sections'!$A$5:$C$13,3,FALSE),"")</x:f>
      </x:c>
      <x:c r="L17" s="38"/>
      <x:c r="M17" s="38"/>
    </x:row>
    <x:row r="18">
      <x:c r="A18" s="46"/>
      <x:c r="B18" s="38"/>
      <x:c r="C18" s="38"/>
      <x:c r="D18" s="38"/>
      <x:c r="E18" s="44"/>
      <x:c r="F18" s="47"/>
      <x:c r="G18" s="44" t="n">
        <x:f>E18*F18</x:f>
        <x:v>0</x:v>
      </x:c>
      <x:c r="H18" s="44"/>
      <x:c r="I18" s="44" t="n">
        <x:f>G18-H18</x:f>
        <x:v>0</x:v>
      </x:c>
      <x:c r="J18" s="38"/>
      <x:c r="K18" s="38" t="str">
        <x:f>IFERROR(VLOOKUP(D18,'Old vs New TDS Sections'!$A$5:$C$13,3,FALSE),"")</x:f>
      </x:c>
      <x:c r="L18" s="38"/>
      <x:c r="M18" s="38"/>
    </x:row>
    <x:row r="19">
      <x:c r="A19" s="46"/>
      <x:c r="B19" s="38"/>
      <x:c r="C19" s="38"/>
      <x:c r="D19" s="38"/>
      <x:c r="E19" s="44"/>
      <x:c r="F19" s="47"/>
      <x:c r="G19" s="44" t="n">
        <x:f>E19*F19</x:f>
        <x:v>0</x:v>
      </x:c>
      <x:c r="H19" s="44"/>
      <x:c r="I19" s="44" t="n">
        <x:f>G19-H19</x:f>
        <x:v>0</x:v>
      </x:c>
      <x:c r="J19" s="38"/>
      <x:c r="K19" s="38" t="str">
        <x:f>IFERROR(VLOOKUP(D19,'Old vs New TDS Sections'!$A$5:$C$13,3,FALSE),"")</x:f>
      </x:c>
      <x:c r="L19" s="38"/>
      <x:c r="M19" s="38"/>
    </x:row>
    <x:row r="20">
      <x:c r="A20" s="46"/>
      <x:c r="B20" s="38"/>
      <x:c r="C20" s="38"/>
      <x:c r="D20" s="38"/>
      <x:c r="E20" s="44"/>
      <x:c r="F20" s="47"/>
      <x:c r="G20" s="44" t="n">
        <x:f>E20*F20</x:f>
        <x:v>0</x:v>
      </x:c>
      <x:c r="H20" s="44"/>
      <x:c r="I20" s="44" t="n">
        <x:f>G20-H20</x:f>
        <x:v>0</x:v>
      </x:c>
      <x:c r="J20" s="38"/>
      <x:c r="K20" s="38" t="str">
        <x:f>IFERROR(VLOOKUP(D20,'Old vs New TDS Sections'!$A$5:$C$13,3,FALSE),"")</x:f>
      </x:c>
      <x:c r="L20" s="38"/>
      <x:c r="M20" s="38"/>
    </x:row>
    <x:row r="21">
      <x:c r="A21" s="46"/>
      <x:c r="B21" s="38"/>
      <x:c r="C21" s="38"/>
      <x:c r="D21" s="38"/>
      <x:c r="E21" s="44"/>
      <x:c r="F21" s="47"/>
      <x:c r="G21" s="44" t="n">
        <x:f>E21*F21</x:f>
        <x:v>0</x:v>
      </x:c>
      <x:c r="H21" s="44"/>
      <x:c r="I21" s="44" t="n">
        <x:f>G21-H21</x:f>
        <x:v>0</x:v>
      </x:c>
      <x:c r="J21" s="38"/>
      <x:c r="K21" s="38" t="str">
        <x:f>IFERROR(VLOOKUP(D21,'Old vs New TDS Sections'!$A$5:$C$13,3,FALSE),"")</x:f>
      </x:c>
      <x:c r="L21" s="38"/>
      <x:c r="M21" s="38"/>
    </x:row>
    <x:row r="22">
      <x:c r="A22" s="46"/>
      <x:c r="B22" s="38"/>
      <x:c r="C22" s="38"/>
      <x:c r="D22" s="38"/>
      <x:c r="E22" s="44"/>
      <x:c r="F22" s="47"/>
      <x:c r="G22" s="44" t="n">
        <x:f>E22*F22</x:f>
        <x:v>0</x:v>
      </x:c>
      <x:c r="H22" s="44"/>
      <x:c r="I22" s="44" t="n">
        <x:f>G22-H22</x:f>
        <x:v>0</x:v>
      </x:c>
      <x:c r="J22" s="38"/>
      <x:c r="K22" s="38" t="str">
        <x:f>IFERROR(VLOOKUP(D22,'Old vs New TDS Sections'!$A$5:$C$13,3,FALSE),"")</x:f>
      </x:c>
      <x:c r="L22" s="38"/>
      <x:c r="M22" s="38"/>
    </x:row>
    <x:row r="23">
      <x:c r="A23" s="46"/>
      <x:c r="B23" s="38"/>
      <x:c r="C23" s="38"/>
      <x:c r="D23" s="38"/>
      <x:c r="E23" s="44"/>
      <x:c r="F23" s="47"/>
      <x:c r="G23" s="44" t="n">
        <x:f>E23*F23</x:f>
        <x:v>0</x:v>
      </x:c>
      <x:c r="H23" s="44"/>
      <x:c r="I23" s="44" t="n">
        <x:f>G23-H23</x:f>
        <x:v>0</x:v>
      </x:c>
      <x:c r="J23" s="38"/>
      <x:c r="K23" s="38" t="str">
        <x:f>IFERROR(VLOOKUP(D23,'Old vs New TDS Sections'!$A$5:$C$13,3,FALSE),"")</x:f>
      </x:c>
      <x:c r="L23" s="38"/>
      <x:c r="M23" s="38"/>
    </x:row>
    <x:row r="24">
      <x:c r="A24" s="46"/>
      <x:c r="B24" s="38"/>
      <x:c r="C24" s="38"/>
      <x:c r="D24" s="38"/>
      <x:c r="E24" s="44"/>
      <x:c r="F24" s="47"/>
      <x:c r="G24" s="44" t="n">
        <x:f>E24*F24</x:f>
        <x:v>0</x:v>
      </x:c>
      <x:c r="H24" s="44"/>
      <x:c r="I24" s="44" t="n">
        <x:f>G24-H24</x:f>
        <x:v>0</x:v>
      </x:c>
      <x:c r="J24" s="38"/>
      <x:c r="K24" s="38" t="str">
        <x:f>IFERROR(VLOOKUP(D24,'Old vs New TDS Sections'!$A$5:$C$13,3,FALSE),"")</x:f>
      </x:c>
      <x:c r="L24" s="38"/>
      <x:c r="M24" s="38"/>
    </x:row>
    <x:row r="25">
      <x:c r="A25" s="46"/>
      <x:c r="B25" s="38"/>
      <x:c r="C25" s="38"/>
      <x:c r="D25" s="38"/>
      <x:c r="E25" s="44"/>
      <x:c r="F25" s="47"/>
      <x:c r="G25" s="44" t="n">
        <x:f>E25*F25</x:f>
        <x:v>0</x:v>
      </x:c>
      <x:c r="H25" s="44"/>
      <x:c r="I25" s="44" t="n">
        <x:f>G25-H25</x:f>
        <x:v>0</x:v>
      </x:c>
      <x:c r="J25" s="38"/>
      <x:c r="K25" s="38" t="str">
        <x:f>IFERROR(VLOOKUP(D25,'Old vs New TDS Sections'!$A$5:$C$13,3,FALSE),"")</x:f>
      </x:c>
      <x:c r="L25" s="38"/>
      <x:c r="M25" s="38"/>
    </x:row>
    <x:row r="26">
      <x:c r="A26" s="46"/>
      <x:c r="B26" s="38"/>
      <x:c r="C26" s="38"/>
      <x:c r="D26" s="38"/>
      <x:c r="E26" s="44"/>
      <x:c r="F26" s="47"/>
      <x:c r="G26" s="44" t="n">
        <x:f>E26*F26</x:f>
        <x:v>0</x:v>
      </x:c>
      <x:c r="H26" s="44"/>
      <x:c r="I26" s="44" t="n">
        <x:f>G26-H26</x:f>
        <x:v>0</x:v>
      </x:c>
      <x:c r="J26" s="38"/>
      <x:c r="K26" s="38" t="str">
        <x:f>IFERROR(VLOOKUP(D26,'Old vs New TDS Sections'!$A$5:$C$13,3,FALSE),"")</x:f>
      </x:c>
      <x:c r="L26" s="38"/>
      <x:c r="M26" s="38"/>
    </x:row>
    <x:row r="27">
      <x:c r="A27" s="46"/>
      <x:c r="B27" s="38"/>
      <x:c r="C27" s="38"/>
      <x:c r="D27" s="38"/>
      <x:c r="E27" s="44"/>
      <x:c r="F27" s="47"/>
      <x:c r="G27" s="44" t="n">
        <x:f>E27*F27</x:f>
        <x:v>0</x:v>
      </x:c>
      <x:c r="H27" s="44"/>
      <x:c r="I27" s="44" t="n">
        <x:f>G27-H27</x:f>
        <x:v>0</x:v>
      </x:c>
      <x:c r="J27" s="38"/>
      <x:c r="K27" s="38" t="str">
        <x:f>IFERROR(VLOOKUP(D27,'Old vs New TDS Sections'!$A$5:$C$13,3,FALSE),"")</x:f>
      </x:c>
      <x:c r="L27" s="38"/>
      <x:c r="M27" s="38"/>
    </x:row>
    <x:row r="28">
      <x:c r="A28" s="46"/>
      <x:c r="B28" s="38"/>
      <x:c r="C28" s="38"/>
      <x:c r="D28" s="38"/>
      <x:c r="E28" s="44"/>
      <x:c r="F28" s="47"/>
      <x:c r="G28" s="44" t="n">
        <x:f>E28*F28</x:f>
        <x:v>0</x:v>
      </x:c>
      <x:c r="H28" s="44"/>
      <x:c r="I28" s="44" t="n">
        <x:f>G28-H28</x:f>
        <x:v>0</x:v>
      </x:c>
      <x:c r="J28" s="38"/>
      <x:c r="K28" s="38" t="str">
        <x:f>IFERROR(VLOOKUP(D28,'Old vs New TDS Sections'!$A$5:$C$13,3,FALSE),"")</x:f>
      </x:c>
      <x:c r="L28" s="38"/>
      <x:c r="M28" s="38"/>
    </x:row>
    <x:row r="29">
      <x:c r="A29" s="46"/>
      <x:c r="B29" s="38"/>
      <x:c r="C29" s="38"/>
      <x:c r="D29" s="38"/>
      <x:c r="E29" s="44"/>
      <x:c r="F29" s="47"/>
      <x:c r="G29" s="44" t="n">
        <x:f>E29*F29</x:f>
        <x:v>0</x:v>
      </x:c>
      <x:c r="H29" s="44"/>
      <x:c r="I29" s="44" t="n">
        <x:f>G29-H29</x:f>
        <x:v>0</x:v>
      </x:c>
      <x:c r="J29" s="38"/>
      <x:c r="K29" s="38" t="str">
        <x:f>IFERROR(VLOOKUP(D29,'Old vs New TDS Sections'!$A$5:$C$13,3,FALSE),"")</x:f>
      </x:c>
      <x:c r="L29" s="38"/>
      <x:c r="M29" s="38"/>
    </x:row>
    <x:row r="30">
      <x:c r="A30" s="46"/>
      <x:c r="B30" s="38"/>
      <x:c r="C30" s="38"/>
      <x:c r="D30" s="38"/>
      <x:c r="E30" s="44"/>
      <x:c r="F30" s="47"/>
      <x:c r="G30" s="44" t="n">
        <x:f>E30*F30</x:f>
        <x:v>0</x:v>
      </x:c>
      <x:c r="H30" s="44"/>
      <x:c r="I30" s="44" t="n">
        <x:f>G30-H30</x:f>
        <x:v>0</x:v>
      </x:c>
      <x:c r="J30" s="38"/>
      <x:c r="K30" s="38" t="str">
        <x:f>IFERROR(VLOOKUP(D30,'Old vs New TDS Sections'!$A$5:$C$13,3,FALSE),"")</x:f>
      </x:c>
      <x:c r="L30" s="38"/>
      <x:c r="M30" s="38"/>
    </x:row>
    <x:row r="31">
      <x:c r="A31" s="46"/>
      <x:c r="B31" s="38"/>
      <x:c r="C31" s="38"/>
      <x:c r="D31" s="38"/>
      <x:c r="E31" s="44"/>
      <x:c r="F31" s="47"/>
      <x:c r="G31" s="44" t="n">
        <x:f>E31*F31</x:f>
        <x:v>0</x:v>
      </x:c>
      <x:c r="H31" s="44"/>
      <x:c r="I31" s="44" t="n">
        <x:f>G31-H31</x:f>
        <x:v>0</x:v>
      </x:c>
      <x:c r="J31" s="38"/>
      <x:c r="K31" s="38" t="str">
        <x:f>IFERROR(VLOOKUP(D31,'Old vs New TDS Sections'!$A$5:$C$13,3,FALSE),"")</x:f>
      </x:c>
      <x:c r="L31" s="38"/>
      <x:c r="M31" s="38"/>
    </x:row>
    <x:row r="32">
      <x:c r="A32" s="46"/>
      <x:c r="B32" s="38"/>
      <x:c r="C32" s="38"/>
      <x:c r="D32" s="38"/>
      <x:c r="E32" s="44"/>
      <x:c r="F32" s="47"/>
      <x:c r="G32" s="44" t="n">
        <x:f>E32*F32</x:f>
        <x:v>0</x:v>
      </x:c>
      <x:c r="H32" s="44"/>
      <x:c r="I32" s="44" t="n">
        <x:f>G32-H32</x:f>
        <x:v>0</x:v>
      </x:c>
      <x:c r="J32" s="38"/>
      <x:c r="K32" s="38" t="str">
        <x:f>IFERROR(VLOOKUP(D32,'Old vs New TDS Sections'!$A$5:$C$13,3,FALSE),"")</x:f>
      </x:c>
      <x:c r="L32" s="38"/>
      <x:c r="M32" s="38"/>
    </x:row>
    <x:row r="33">
      <x:c r="A33" s="46"/>
      <x:c r="B33" s="38"/>
      <x:c r="C33" s="38"/>
      <x:c r="D33" s="38"/>
      <x:c r="E33" s="44"/>
      <x:c r="F33" s="47"/>
      <x:c r="G33" s="44" t="n">
        <x:f>E33*F33</x:f>
        <x:v>0</x:v>
      </x:c>
      <x:c r="H33" s="44"/>
      <x:c r="I33" s="44" t="n">
        <x:f>G33-H33</x:f>
        <x:v>0</x:v>
      </x:c>
      <x:c r="J33" s="38"/>
      <x:c r="K33" s="38" t="str">
        <x:f>IFERROR(VLOOKUP(D33,'Old vs New TDS Sections'!$A$5:$C$13,3,FALSE),"")</x:f>
      </x:c>
      <x:c r="L33" s="38"/>
      <x:c r="M33" s="38"/>
    </x:row>
    <x:row r="34">
      <x:c r="A34" s="46"/>
      <x:c r="B34" s="38"/>
      <x:c r="C34" s="38"/>
      <x:c r="D34" s="38"/>
      <x:c r="E34" s="44"/>
      <x:c r="F34" s="47"/>
      <x:c r="G34" s="44" t="n">
        <x:f>E34*F34</x:f>
        <x:v>0</x:v>
      </x:c>
      <x:c r="H34" s="44"/>
      <x:c r="I34" s="44" t="n">
        <x:f>G34-H34</x:f>
        <x:v>0</x:v>
      </x:c>
      <x:c r="J34" s="38"/>
      <x:c r="K34" s="38" t="str">
        <x:f>IFERROR(VLOOKUP(D34,'Old vs New TDS Sections'!$A$5:$C$13,3,FALSE),"")</x:f>
      </x:c>
      <x:c r="L34" s="38"/>
      <x:c r="M34" s="38"/>
    </x:row>
    <x:row r="35">
      <x:c r="A35" s="46"/>
      <x:c r="B35" s="38"/>
      <x:c r="C35" s="38"/>
      <x:c r="D35" s="38"/>
      <x:c r="E35" s="44"/>
      <x:c r="F35" s="47"/>
      <x:c r="G35" s="44" t="n">
        <x:f>E35*F35</x:f>
        <x:v>0</x:v>
      </x:c>
      <x:c r="H35" s="44"/>
      <x:c r="I35" s="44" t="n">
        <x:f>G35-H35</x:f>
        <x:v>0</x:v>
      </x:c>
      <x:c r="J35" s="38"/>
      <x:c r="K35" s="38" t="str">
        <x:f>IFERROR(VLOOKUP(D35,'Old vs New TDS Sections'!$A$5:$C$13,3,FALSE),"")</x:f>
      </x:c>
      <x:c r="L35" s="38"/>
      <x:c r="M35" s="38"/>
    </x:row>
    <x:row r="36">
      <x:c r="A36" s="46"/>
      <x:c r="B36" s="38"/>
      <x:c r="C36" s="38"/>
      <x:c r="D36" s="38"/>
      <x:c r="E36" s="44"/>
      <x:c r="F36" s="47"/>
      <x:c r="G36" s="44" t="n">
        <x:f>E36*F36</x:f>
        <x:v>0</x:v>
      </x:c>
      <x:c r="H36" s="44"/>
      <x:c r="I36" s="44" t="n">
        <x:f>G36-H36</x:f>
        <x:v>0</x:v>
      </x:c>
      <x:c r="J36" s="38"/>
      <x:c r="K36" s="38" t="str">
        <x:f>IFERROR(VLOOKUP(D36,'Old vs New TDS Sections'!$A$5:$C$13,3,FALSE),"")</x:f>
      </x:c>
      <x:c r="L36" s="38"/>
      <x:c r="M36" s="38"/>
    </x:row>
    <x:row r="37">
      <x:c r="A37" s="46"/>
      <x:c r="B37" s="38"/>
      <x:c r="C37" s="38"/>
      <x:c r="D37" s="38"/>
      <x:c r="E37" s="44"/>
      <x:c r="F37" s="47"/>
      <x:c r="G37" s="44" t="n">
        <x:f>E37*F37</x:f>
        <x:v>0</x:v>
      </x:c>
      <x:c r="H37" s="44"/>
      <x:c r="I37" s="44" t="n">
        <x:f>G37-H37</x:f>
        <x:v>0</x:v>
      </x:c>
      <x:c r="J37" s="38"/>
      <x:c r="K37" s="38" t="str">
        <x:f>IFERROR(VLOOKUP(D37,'Old vs New TDS Sections'!$A$5:$C$13,3,FALSE),"")</x:f>
      </x:c>
      <x:c r="L37" s="38"/>
      <x:c r="M37" s="38"/>
    </x:row>
    <x:row r="38">
      <x:c r="A38" s="46"/>
      <x:c r="B38" s="38"/>
      <x:c r="C38" s="38"/>
      <x:c r="D38" s="38"/>
      <x:c r="E38" s="44"/>
      <x:c r="F38" s="47"/>
      <x:c r="G38" s="44" t="n">
        <x:f>E38*F38</x:f>
        <x:v>0</x:v>
      </x:c>
      <x:c r="H38" s="44"/>
      <x:c r="I38" s="44" t="n">
        <x:f>G38-H38</x:f>
        <x:v>0</x:v>
      </x:c>
      <x:c r="J38" s="38"/>
      <x:c r="K38" s="38" t="str">
        <x:f>IFERROR(VLOOKUP(D38,'Old vs New TDS Sections'!$A$5:$C$13,3,FALSE),"")</x:f>
      </x:c>
      <x:c r="L38" s="38"/>
      <x:c r="M38" s="38"/>
    </x:row>
    <x:row r="39">
      <x:c r="A39" s="46"/>
      <x:c r="B39" s="38"/>
      <x:c r="C39" s="38"/>
      <x:c r="D39" s="38"/>
      <x:c r="E39" s="44"/>
      <x:c r="F39" s="47"/>
      <x:c r="G39" s="44" t="n">
        <x:f>E39*F39</x:f>
        <x:v>0</x:v>
      </x:c>
      <x:c r="H39" s="44"/>
      <x:c r="I39" s="44" t="n">
        <x:f>G39-H39</x:f>
        <x:v>0</x:v>
      </x:c>
      <x:c r="J39" s="38"/>
      <x:c r="K39" s="38" t="str">
        <x:f>IFERROR(VLOOKUP(D39,'Old vs New TDS Sections'!$A$5:$C$13,3,FALSE),"")</x:f>
      </x:c>
      <x:c r="L39" s="38"/>
      <x:c r="M39" s="38"/>
    </x:row>
    <x:row r="40">
      <x:c r="A40" s="46"/>
      <x:c r="B40" s="38"/>
      <x:c r="C40" s="38"/>
      <x:c r="D40" s="38"/>
      <x:c r="E40" s="44"/>
      <x:c r="F40" s="47"/>
      <x:c r="G40" s="44" t="n">
        <x:f>E40*F40</x:f>
        <x:v>0</x:v>
      </x:c>
      <x:c r="H40" s="44"/>
      <x:c r="I40" s="44" t="n">
        <x:f>G40-H40</x:f>
        <x:v>0</x:v>
      </x:c>
      <x:c r="J40" s="38"/>
      <x:c r="K40" s="38" t="str">
        <x:f>IFERROR(VLOOKUP(D40,'Old vs New TDS Sections'!$A$5:$C$13,3,FALSE),"")</x:f>
      </x:c>
      <x:c r="L40" s="38"/>
      <x:c r="M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</x:row>
    <x:row r="42">
      <x:c r="A42" s="79" t="str">
        <x:v>Transition note: Old section numbers apply for relevant sums paid/credited up to 31-Mar-2026. For transactions from 01-Apr-2026, quote the corresponding Income-tax Act, 2025 reference. Verify the exact table item and current rate/threshold before filing.</x:v>
      </x:c>
      <x:c r="B42" s="79"/>
      <x:c r="C42" s="79"/>
      <x:c r="D42" s="79"/>
      <x:c r="E42" s="79"/>
      <x:c r="F42" s="79"/>
      <x:c r="G42" s="79"/>
      <x:c r="H42" s="79"/>
      <x:c r="I42" s="79"/>
      <x:c r="J42" s="79"/>
      <x:c r="K42" s="79"/>
      <x:c r="L42" s="38"/>
      <x:c r="M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</x:row>
  </x:sheetData>
  <x:mergeCells>
    <x:mergeCell ref="A1:J1"/>
    <x:mergeCell ref="A42:K42"/>
  </x:mergeCells>
  <x:conditionalFormatting sqref="I11:I40">
    <x:cfRule type="expression" dxfId="0" priority="1">
      <x:formula>I11&lt;&gt;0</x:formula>
    </x:cfRule>
    <x:cfRule type="expression" dxfId="1" priority="2">
      <x:formula>I11=0</x:formula>
    </x:cfRule>
  </x:conditionalFormatting>
  <x:dataValidations count="2">
    <x:dataValidation type="list" sqref="D11:D40">
      <x:formula1>"192,194A,194C,194H,194I,194J,194Q,194R,194T,Other"</x:formula1>
    </x:dataValidation>
    <x:dataValidation type="list" sqref="J11:J40">
      <x:formula1>"Matched,Investigate,Adjusted,Pending"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4" hidden="0" customWidth="1"/>
    <x:col min="8" max="8" width="20" hidden="0" customWidth="1"/>
    <x:col min="9" max="9" width="14" hidden="0" customWidth="1"/>
  </x:cols>
  <x:sheetData>
    <x:row r="1">
      <x:c r="A1" s="56" t="str">
        <x:v>TDS Challan &amp; Return Reconciliation</x:v>
      </x:c>
      <x:c r="B1" s="56"/>
      <x:c r="C1" s="56"/>
      <x:c r="D1" s="56"/>
      <x:c r="E1" s="56"/>
      <x:c r="F1" s="56"/>
      <x:c r="G1" s="56"/>
      <x:c r="H1" s="56"/>
      <x:c r="I1" s="56"/>
      <x:c r="J1" s="38"/>
      <x:c r="K1" s="38"/>
      <x:c r="L1" s="38"/>
      <x:c r="M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</x:row>
    <x:row r="3">
      <x:c r="A3" s="57" t="str">
        <x:v>TDS Section</x:v>
      </x:c>
      <x:c r="B3" s="57" t="str">
        <x:v>TDS as per Books (₹)</x:v>
      </x:c>
      <x:c r="C3" s="57" t="str">
        <x:v>Challan Paid (₹)</x:v>
      </x:c>
      <x:c r="D3" s="57" t="str">
        <x:v>Return / 26Q Amount (₹)</x:v>
      </x:c>
      <x:c r="E3" s="57" t="str">
        <x:v>Difference vs Challan (₹)</x:v>
      </x:c>
      <x:c r="F3" s="57" t="str">
        <x:v>Difference vs Return (₹)</x:v>
      </x:c>
      <x:c r="G3" s="57" t="str">
        <x:v>Challan Date</x:v>
      </x:c>
      <x:c r="H3" s="57" t="str">
        <x:v>BSR / CIN Ref.</x:v>
      </x:c>
      <x:c r="I3" s="57" t="str">
        <x:v>Status</x:v>
      </x:c>
      <x:c r="J3" s="38"/>
      <x:c r="K3" s="38"/>
      <x:c r="L3" s="38"/>
      <x:c r="M3" s="38"/>
    </x:row>
    <x:row r="4">
      <x:c r="A4" s="38" t="str">
        <x:v>192</x:v>
      </x:c>
      <x:c r="B4" s="44"/>
      <x:c r="C4" s="44"/>
      <x:c r="D4" s="44"/>
      <x:c r="E4" s="44" t="n">
        <x:f>B4-C4</x:f>
        <x:v>0</x:v>
      </x:c>
      <x:c r="F4" s="44" t="n">
        <x:f>B4-D4</x:f>
        <x:v>0</x:v>
      </x:c>
      <x:c r="G4" s="46"/>
      <x:c r="H4" s="38"/>
      <x:c r="I4" s="38"/>
      <x:c r="J4" s="38"/>
      <x:c r="K4" s="38"/>
      <x:c r="L4" s="38"/>
      <x:c r="M4" s="38"/>
    </x:row>
    <x:row r="5">
      <x:c r="A5" s="38" t="str">
        <x:v>194A</x:v>
      </x:c>
      <x:c r="B5" s="44"/>
      <x:c r="C5" s="44"/>
      <x:c r="D5" s="44"/>
      <x:c r="E5" s="44" t="n">
        <x:f>B5-C5</x:f>
        <x:v>0</x:v>
      </x:c>
      <x:c r="F5" s="44" t="n">
        <x:f>B5-D5</x:f>
        <x:v>0</x:v>
      </x:c>
      <x:c r="G5" s="46"/>
      <x:c r="H5" s="38"/>
      <x:c r="I5" s="38"/>
      <x:c r="J5" s="38"/>
      <x:c r="K5" s="38"/>
      <x:c r="L5" s="38"/>
      <x:c r="M5" s="38"/>
    </x:row>
    <x:row r="6">
      <x:c r="A6" s="38" t="str">
        <x:v>194C</x:v>
      </x:c>
      <x:c r="B6" s="44"/>
      <x:c r="C6" s="44"/>
      <x:c r="D6" s="44"/>
      <x:c r="E6" s="44" t="n">
        <x:f>B6-C6</x:f>
        <x:v>0</x:v>
      </x:c>
      <x:c r="F6" s="44" t="n">
        <x:f>B6-D6</x:f>
        <x:v>0</x:v>
      </x:c>
      <x:c r="G6" s="46"/>
      <x:c r="H6" s="38"/>
      <x:c r="I6" s="38"/>
      <x:c r="J6" s="38"/>
      <x:c r="K6" s="38"/>
      <x:c r="L6" s="38"/>
      <x:c r="M6" s="38"/>
    </x:row>
    <x:row r="7">
      <x:c r="A7" s="38" t="str">
        <x:v>194H</x:v>
      </x:c>
      <x:c r="B7" s="44"/>
      <x:c r="C7" s="44"/>
      <x:c r="D7" s="44"/>
      <x:c r="E7" s="44" t="n">
        <x:f>B7-C7</x:f>
        <x:v>0</x:v>
      </x:c>
      <x:c r="F7" s="44" t="n">
        <x:f>B7-D7</x:f>
        <x:v>0</x:v>
      </x:c>
      <x:c r="G7" s="46"/>
      <x:c r="H7" s="38"/>
      <x:c r="I7" s="38"/>
      <x:c r="J7" s="38"/>
      <x:c r="K7" s="38"/>
      <x:c r="L7" s="38"/>
      <x:c r="M7" s="38"/>
    </x:row>
    <x:row r="8">
      <x:c r="A8" s="38" t="str">
        <x:v>194I</x:v>
      </x:c>
      <x:c r="B8" s="44"/>
      <x:c r="C8" s="44"/>
      <x:c r="D8" s="44"/>
      <x:c r="E8" s="44" t="n">
        <x:f>B8-C8</x:f>
        <x:v>0</x:v>
      </x:c>
      <x:c r="F8" s="44" t="n">
        <x:f>B8-D8</x:f>
        <x:v>0</x:v>
      </x:c>
      <x:c r="G8" s="46"/>
      <x:c r="H8" s="38"/>
      <x:c r="I8" s="38"/>
      <x:c r="J8" s="38"/>
      <x:c r="K8" s="38"/>
      <x:c r="L8" s="38"/>
      <x:c r="M8" s="38"/>
    </x:row>
    <x:row r="9">
      <x:c r="A9" s="38" t="str">
        <x:v>194J</x:v>
      </x:c>
      <x:c r="B9" s="44"/>
      <x:c r="C9" s="44"/>
      <x:c r="D9" s="44"/>
      <x:c r="E9" s="44" t="n">
        <x:f>B9-C9</x:f>
        <x:v>0</x:v>
      </x:c>
      <x:c r="F9" s="44" t="n">
        <x:f>B9-D9</x:f>
        <x:v>0</x:v>
      </x:c>
      <x:c r="G9" s="46"/>
      <x:c r="H9" s="38"/>
      <x:c r="I9" s="38"/>
      <x:c r="J9" s="38"/>
      <x:c r="K9" s="38"/>
      <x:c r="L9" s="38"/>
      <x:c r="M9" s="38"/>
    </x:row>
    <x:row r="10">
      <x:c r="A10" s="38" t="str">
        <x:v>194Q</x:v>
      </x:c>
      <x:c r="B10" s="44"/>
      <x:c r="C10" s="44"/>
      <x:c r="D10" s="44"/>
      <x:c r="E10" s="44" t="n">
        <x:f>B10-C10</x:f>
        <x:v>0</x:v>
      </x:c>
      <x:c r="F10" s="44" t="n">
        <x:f>B10-D10</x:f>
        <x:v>0</x:v>
      </x:c>
      <x:c r="G10" s="46"/>
      <x:c r="H10" s="38"/>
      <x:c r="I10" s="38"/>
      <x:c r="J10" s="38"/>
      <x:c r="K10" s="38"/>
      <x:c r="L10" s="38"/>
      <x:c r="M10" s="38"/>
    </x:row>
    <x:row r="11">
      <x:c r="A11" s="38" t="str">
        <x:v>194R</x:v>
      </x:c>
      <x:c r="B11" s="44"/>
      <x:c r="C11" s="44"/>
      <x:c r="D11" s="44"/>
      <x:c r="E11" s="44" t="n">
        <x:f>B11-C11</x:f>
        <x:v>0</x:v>
      </x:c>
      <x:c r="F11" s="44" t="n">
        <x:f>B11-D11</x:f>
        <x:v>0</x:v>
      </x:c>
      <x:c r="G11" s="46"/>
      <x:c r="H11" s="38"/>
      <x:c r="I11" s="38"/>
      <x:c r="J11" s="38"/>
      <x:c r="K11" s="38"/>
      <x:c r="L11" s="38"/>
      <x:c r="M11" s="38"/>
    </x:row>
    <x:row r="12">
      <x:c r="A12" s="38" t="str">
        <x:v>194T</x:v>
      </x:c>
      <x:c r="B12" s="44"/>
      <x:c r="C12" s="44"/>
      <x:c r="D12" s="44"/>
      <x:c r="E12" s="44" t="n">
        <x:f>B12-C12</x:f>
        <x:v>0</x:v>
      </x:c>
      <x:c r="F12" s="44" t="n">
        <x:f>B12-D12</x:f>
        <x:v>0</x:v>
      </x:c>
      <x:c r="G12" s="46"/>
      <x:c r="H12" s="38"/>
      <x:c r="I12" s="38"/>
      <x:c r="J12" s="38"/>
      <x:c r="K12" s="38"/>
      <x:c r="L12" s="38"/>
      <x:c r="M12" s="38"/>
    </x:row>
    <x:row r="13">
      <x:c r="A13" s="38" t="str">
        <x:v>Other</x:v>
      </x:c>
      <x:c r="B13" s="44"/>
      <x:c r="C13" s="44"/>
      <x:c r="D13" s="44"/>
      <x:c r="E13" s="44" t="n">
        <x:f>B13-C13</x:f>
        <x:v>0</x:v>
      </x:c>
      <x:c r="F13" s="44" t="n">
        <x:f>B13-D13</x:f>
        <x:v>0</x:v>
      </x:c>
      <x:c r="G13" s="46"/>
      <x:c r="H13" s="38"/>
      <x:c r="I13" s="38"/>
      <x:c r="J13" s="38"/>
      <x:c r="K13" s="38"/>
      <x:c r="L13" s="38"/>
      <x:c r="M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</x:row>
  </x:sheetData>
  <x:mergeCells>
    <x:mergeCell ref="A1:I1"/>
  </x:mergeCells>
  <x:dataValidations count="1">
    <x:dataValidation type="list" sqref="I4:I13">
      <x:formula1>"Matched,Investigate,Paid,Pending"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2" hidden="0" customWidth="1"/>
  </x:cols>
  <x:sheetData>
    <x:row r="1">
      <x:c r="A1" s="56" t="str">
        <x:v>Illustrative TDS Reconciliation Example</x:v>
      </x:c>
      <x:c r="B1" s="56"/>
      <x:c r="C1" s="56"/>
      <x:c r="D1" s="56"/>
      <x:c r="E1" s="56"/>
      <x:c r="F1" s="56"/>
      <x:c r="G1" s="56"/>
      <x:c r="H1" s="56"/>
      <x:c r="I1" s="38"/>
      <x:c r="J1" s="38"/>
      <x:c r="K1" s="38"/>
      <x:c r="L1" s="38"/>
      <x:c r="M1" s="38"/>
    </x:row>
    <x:row r="2">
      <x:c r="A2" s="38"/>
      <x:c r="B2" s="38"/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</x:row>
    <x:row r="3">
      <x:c r="A3" s="57" t="str">
        <x:v>Vendor</x:v>
      </x:c>
      <x:c r="B3" s="57" t="str">
        <x:v>Section</x:v>
      </x:c>
      <x:c r="C3" s="57" t="str">
        <x:v>Gross Amount (₹)</x:v>
      </x:c>
      <x:c r="D3" s="57" t="str">
        <x:v>TDS Rate</x:v>
      </x:c>
      <x:c r="E3" s="57" t="str">
        <x:v>Expected TDS (₹)</x:v>
      </x:c>
      <x:c r="F3" s="57" t="str">
        <x:v>TDS Deducted (₹)</x:v>
      </x:c>
      <x:c r="G3" s="57" t="str">
        <x:v>Difference (₹)</x:v>
      </x:c>
      <x:c r="H3" s="57" t="str">
        <x:v>Comment</x:v>
      </x:c>
      <x:c r="I3" s="38"/>
      <x:c r="J3" s="38"/>
      <x:c r="K3" s="38"/>
      <x:c r="L3" s="38"/>
      <x:c r="M3" s="38"/>
    </x:row>
    <x:row r="4">
      <x:c r="A4" s="38" t="str">
        <x:v>Vendor A</x:v>
      </x:c>
      <x:c r="B4" s="38" t="str">
        <x:v>194C</x:v>
      </x:c>
      <x:c r="C4" s="44" t="n">
        <x:v>100000</x:v>
      </x:c>
      <x:c r="D4" s="47" t="n">
        <x:v>0.02</x:v>
      </x:c>
      <x:c r="E4" s="44" t="n">
        <x:f>C4*D4</x:f>
        <x:v>2000</x:v>
      </x:c>
      <x:c r="F4" s="44" t="n">
        <x:v>2000</x:v>
      </x:c>
      <x:c r="G4" s="44" t="n">
        <x:f>E4-F4</x:f>
        <x:v>0</x:v>
      </x:c>
      <x:c r="H4" s="38" t="str">
        <x:v>Matched</x:v>
      </x:c>
      <x:c r="I4" s="38"/>
      <x:c r="J4" s="38"/>
      <x:c r="K4" s="38"/>
      <x:c r="L4" s="38"/>
      <x:c r="M4" s="38"/>
    </x:row>
    <x:row r="5">
      <x:c r="A5" s="38" t="str">
        <x:v>Consultant B</x:v>
      </x:c>
      <x:c r="B5" s="38" t="str">
        <x:v>194J</x:v>
      </x:c>
      <x:c r="C5" s="44" t="n">
        <x:v>75000</x:v>
      </x:c>
      <x:c r="D5" s="47" t="n">
        <x:v>0.1</x:v>
      </x:c>
      <x:c r="E5" s="44" t="n">
        <x:f>C5*D5</x:f>
        <x:v>7500</x:v>
      </x:c>
      <x:c r="F5" s="44" t="n">
        <x:v>7000</x:v>
      </x:c>
      <x:c r="G5" s="44" t="n">
        <x:f>E5-F5</x:f>
        <x:v>500</x:v>
      </x:c>
      <x:c r="H5" s="38" t="str">
        <x:v>₹500 short deduction to investigate</x:v>
      </x:c>
      <x:c r="I5" s="38"/>
      <x:c r="J5" s="38"/>
      <x:c r="K5" s="38"/>
      <x:c r="L5" s="38"/>
      <x:c r="M5" s="38"/>
    </x:row>
    <x:row r="6">
      <x:c r="A6" s="38" t="str">
        <x:v>Vendor C</x:v>
      </x:c>
      <x:c r="B6" s="38" t="str">
        <x:v>194C</x:v>
      </x:c>
      <x:c r="C6" s="44" t="n">
        <x:v>50000</x:v>
      </x:c>
      <x:c r="D6" s="47" t="n">
        <x:v>0.02</x:v>
      </x:c>
      <x:c r="E6" s="44" t="n">
        <x:f>C6*D6</x:f>
        <x:v>1000</x:v>
      </x:c>
      <x:c r="F6" s="44" t="n">
        <x:v>1000</x:v>
      </x:c>
      <x:c r="G6" s="44" t="n">
        <x:f>E6-F6</x:f>
        <x:v>0</x:v>
      </x:c>
      <x:c r="H6" s="38" t="str">
        <x:v>Matched</x:v>
      </x:c>
      <x:c r="I6" s="38"/>
      <x:c r="J6" s="38"/>
      <x:c r="K6" s="38"/>
      <x:c r="L6" s="38"/>
      <x:c r="M6" s="38"/>
    </x:row>
    <x:row r="7">
      <x:c r="A7" s="38"/>
      <x:c r="B7" s="38"/>
      <x:c r="C7" s="38"/>
      <x:c r="D7" s="38"/>
      <x:c r="E7" s="38"/>
      <x:c r="F7" s="38"/>
      <x:c r="G7" s="38"/>
      <x:c r="H7" s="38"/>
      <x:c r="I7" s="38"/>
      <x:c r="J7" s="38"/>
      <x:c r="K7" s="38"/>
      <x:c r="L7" s="38"/>
      <x:c r="M7" s="38"/>
    </x:row>
    <x:row r="8">
      <x:c r="A8" s="60" t="str">
        <x:v>Note</x:v>
      </x:c>
      <x:c r="B8" s="60" t="str"/>
      <x:c r="C8" s="60" t="str"/>
      <x:c r="D8" s="60" t="str"/>
      <x:c r="E8" s="60" t="str"/>
      <x:c r="F8" s="60" t="str"/>
      <x:c r="G8" s="60" t="str"/>
      <x:c r="H8" s="60" t="str"/>
      <x:c r="I8" s="38"/>
      <x:c r="J8" s="38"/>
      <x:c r="K8" s="38"/>
      <x:c r="L8" s="38"/>
      <x:c r="M8" s="38"/>
    </x:row>
    <x:row r="9">
      <x:c r="A9" s="38" t="str">
        <x:v>Rates in this worked example are illustrative. Verify the applicable section, threshold, rate, PAN status and current Income Tax Department guidance before using the template for compliance.</x:v>
      </x:c>
      <x:c r="B9" s="38" t="str"/>
      <x:c r="C9" s="38" t="str"/>
      <x:c r="D9" s="38" t="str"/>
      <x:c r="E9" s="38" t="str"/>
      <x:c r="F9" s="38" t="str"/>
      <x:c r="G9" s="38" t="str"/>
      <x:c r="H9" s="38" t="str"/>
      <x:c r="I9" s="38"/>
      <x:c r="J9" s="38"/>
      <x:c r="K9" s="38"/>
      <x:c r="L9" s="38"/>
      <x:c r="M9" s="38"/>
    </x:row>
    <x:row r="10">
      <x:c r="A10" s="38"/>
      <x:c r="B10" s="38"/>
      <x:c r="C10" s="38"/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</x:row>
  </x:sheetData>
  <x:mergeCells>
    <x:mergeCell ref="A1:H1"/>
    <x:mergeCell ref="A9:H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55" hidden="0" customWidth="1"/>
  </x:cols>
  <x:sheetData>
    <x:row r="1">
      <x:c r="A1" s="57" t="str">
        <x:v>Reference</x:v>
      </x:c>
      <x:c r="B1" s="57" t="str">
        <x:v>Purpose</x:v>
      </x:c>
      <x:c r="C1" s="57" t="str">
        <x:v>URL</x:v>
      </x:c>
      <x:c r="D1" s="38"/>
      <x:c r="E1" s="38"/>
      <x:c r="F1" s="38"/>
      <x:c r="G1" s="38"/>
      <x:c r="H1" s="38"/>
      <x:c r="I1" s="38"/>
      <x:c r="J1" s="38"/>
      <x:c r="K1" s="38"/>
      <x:c r="L1" s="38"/>
      <x:c r="M1" s="38"/>
    </x:row>
    <x:row r="2">
      <x:c r="A2" s="38" t="str">
        <x:v>Income Tax e-Filing Portal</x:v>
      </x:c>
      <x:c r="B2" s="38" t="str">
        <x:v>Official tax portal</x:v>
      </x:c>
      <x:c r="C2" s="38" t="str">
        <x:v>https://www.incometax.gov.in/iec/foportal/</x:v>
      </x:c>
      <x:c r="D2" s="38"/>
      <x:c r="E2" s="38"/>
      <x:c r="F2" s="38"/>
      <x:c r="G2" s="38"/>
      <x:c r="H2" s="38"/>
      <x:c r="I2" s="38"/>
      <x:c r="J2" s="38"/>
      <x:c r="K2" s="38"/>
      <x:c r="L2" s="38"/>
      <x:c r="M2" s="38"/>
    </x:row>
    <x:row r="3">
      <x:c r="A3" s="38" t="str">
        <x:v>Income Tax Department TDS FAQ</x:v>
      </x:c>
      <x:c r="B3" s="38" t="str">
        <x:v>Check current TDS rates/sections</x:v>
      </x:c>
      <x:c r="C3" s="38" t="str">
        <x:v>https://www.incometaxindia.gov.in/Pages/faqs.aspx</x:v>
      </x:c>
      <x:c r="D3" s="38"/>
      <x:c r="E3" s="38"/>
      <x:c r="F3" s="38"/>
      <x:c r="G3" s="38"/>
      <x:c r="H3" s="38"/>
      <x:c r="I3" s="38"/>
      <x:c r="J3" s="38"/>
      <x:c r="K3" s="38"/>
      <x:c r="L3" s="38"/>
      <x:c r="M3" s="38"/>
    </x:row>
    <x:row r="4">
      <x:c r="A4" s="38"/>
      <x:c r="B4" s="38"/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</x:row>
    <x:row r="5">
      <x:c r="A5" s="60" t="str">
        <x:v>Important</x:v>
      </x:c>
      <x:c r="B5" s="60" t="str"/>
      <x:c r="C5" s="60" t="str"/>
      <x:c r="D5" s="38"/>
      <x:c r="E5" s="38"/>
      <x:c r="F5" s="38"/>
      <x:c r="G5" s="38"/>
      <x:c r="H5" s="38"/>
      <x:c r="I5" s="38"/>
      <x:c r="J5" s="38"/>
      <x:c r="K5" s="38"/>
      <x:c r="L5" s="38"/>
      <x:c r="M5" s="38"/>
    </x:row>
    <x:row r="6">
      <x:c r="A6" s="38" t="str">
        <x:v>Always verify current TDS rates, thresholds, due dates and section applicability before filing or depositing tax.</x:v>
      </x:c>
      <x:c r="B6" s="38"/>
      <x:c r="C6" s="38"/>
      <x:c r="D6" s="38"/>
      <x:c r="E6" s="38"/>
      <x:c r="F6" s="38"/>
      <x:c r="G6" s="38"/>
      <x:c r="H6" s="38"/>
      <x:c r="I6" s="38"/>
      <x:c r="J6" s="38"/>
      <x:c r="K6" s="38"/>
      <x:c r="L6" s="38"/>
      <x:c r="M6" s="38"/>
    </x:row>
    <x:row r="7">
      <x:c r="A7" s="38"/>
      <x:c r="B7" s="38"/>
      <x:c r="C7" s="38"/>
      <x:c r="D7" s="38"/>
      <x:c r="E7" s="38"/>
      <x:c r="F7" s="38"/>
      <x:c r="G7" s="38"/>
      <x:c r="H7" s="38"/>
      <x:c r="I7" s="38"/>
      <x:c r="J7" s="38"/>
      <x:c r="K7" s="38"/>
      <x:c r="L7" s="38"/>
      <x:c r="M7" s="38"/>
    </x:row>
    <x:row r="8">
      <x:c r="A8" s="38"/>
      <x:c r="B8" s="38"/>
      <x:c r="C8" s="38"/>
      <x:c r="D8" s="38"/>
      <x:c r="E8" s="38"/>
      <x:c r="F8" s="38"/>
      <x:c r="G8" s="38"/>
      <x:c r="H8" s="38"/>
      <x:c r="I8" s="38"/>
      <x:c r="J8" s="38"/>
      <x:c r="K8" s="38"/>
      <x:c r="L8" s="38"/>
      <x:c r="M8" s="38"/>
    </x:row>
    <x:row r="9">
      <x:c r="A9" s="38"/>
      <x:c r="B9" s="38"/>
      <x:c r="C9" s="38"/>
      <x:c r="D9" s="38"/>
      <x:c r="E9" s="38"/>
      <x:c r="F9" s="38"/>
      <x:c r="G9" s="38"/>
      <x:c r="H9" s="38"/>
      <x:c r="I9" s="38"/>
      <x:c r="J9" s="38"/>
      <x:c r="K9" s="38"/>
      <x:c r="L9" s="38"/>
      <x:c r="M9" s="38"/>
    </x:row>
    <x:row r="10">
      <x:c r="A10" s="38"/>
      <x:c r="B10" s="38"/>
      <x:c r="C10" s="38"/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</x:row>
    <x:row r="11">
      <x:c r="A11" s="38"/>
      <x:c r="B11" s="38"/>
      <x:c r="C11" s="38"/>
      <x:c r="D11" s="38"/>
      <x:c r="E11" s="38"/>
      <x:c r="F11" s="38"/>
      <x:c r="G11" s="38"/>
      <x:c r="H11" s="38"/>
      <x:c r="I11" s="38"/>
      <x:c r="J11" s="38"/>
      <x:c r="K11" s="38"/>
      <x:c r="L11" s="38"/>
      <x:c r="M11" s="38"/>
    </x:row>
    <x:row r="12">
      <x:c r="A12" s="38"/>
      <x:c r="B12" s="38"/>
      <x:c r="C12" s="38"/>
      <x:c r="D12" s="38"/>
      <x:c r="E12" s="38"/>
      <x:c r="F12" s="38"/>
      <x:c r="G12" s="38"/>
      <x:c r="H12" s="38"/>
      <x:c r="I12" s="38"/>
      <x:c r="J12" s="38"/>
      <x:c r="K12" s="38"/>
      <x:c r="L12" s="38"/>
      <x:c r="M12" s="38"/>
    </x:row>
    <x:row r="13">
      <x:c r="A13" s="38"/>
      <x:c r="B13" s="38"/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</x:row>
    <x:row r="14">
      <x:c r="A14" s="38"/>
      <x:c r="B14" s="38"/>
      <x:c r="C14" s="38"/>
      <x:c r="D14" s="38"/>
      <x:c r="E14" s="38"/>
      <x:c r="F14" s="38"/>
      <x:c r="G14" s="38"/>
      <x:c r="H14" s="38"/>
      <x:c r="I14" s="38"/>
      <x:c r="J14" s="38"/>
      <x:c r="K14" s="38"/>
      <x:c r="L14" s="38"/>
      <x:c r="M14" s="38"/>
    </x:row>
    <x:row r="15">
      <x:c r="A15" s="38"/>
      <x:c r="B15" s="38"/>
      <x:c r="C15" s="38"/>
      <x:c r="D15" s="38"/>
      <x:c r="E15" s="38"/>
      <x:c r="F15" s="38"/>
      <x:c r="G15" s="38"/>
      <x:c r="H15" s="38"/>
      <x:c r="I15" s="38"/>
      <x:c r="J15" s="38"/>
      <x:c r="K15" s="38"/>
      <x:c r="L15" s="38"/>
      <x:c r="M15" s="38"/>
    </x:row>
    <x:row r="16">
      <x:c r="A16" s="38"/>
      <x:c r="B16" s="38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</x:row>
    <x:row r="17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</x:row>
    <x:row r="18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</x:row>
    <x:row r="19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</x:row>
    <x:row r="20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</x:row>
    <x:row r="2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</x:row>
    <x:row r="22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</x:row>
    <x:row r="23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</x:row>
    <x:row r="24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</x:row>
    <x:row r="25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</x:row>
    <x:row r="26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</x:row>
    <x:row r="27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</x:row>
    <x:row r="28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</x:row>
    <x:row r="29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</x:row>
    <x:row r="30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</x:row>
    <x:row r="3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</x:row>
    <x:row r="32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</x:row>
    <x:row r="33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</x:row>
    <x:row r="3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</x:row>
    <x:row r="35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</x:row>
    <x:row r="36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</x:row>
    <x:row r="37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</x:row>
    <x:row r="38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</x:row>
    <x:row r="39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</x:row>
    <x:row r="40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</x:row>
    <x:row r="4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</x:row>
    <x:row r="42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</x:row>
    <x:row r="43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</x:row>
    <x:row r="44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</x:row>
    <x:row r="45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</x:row>
  </x:sheetData>
  <x:mergeCells>
    <x:mergeCell ref="A6:C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8" hidden="0" customWidth="1"/>
    <x:col min="3" max="3" width="38" hidden="0" customWidth="1"/>
    <x:col min="4" max="4" width="18" hidden="0" customWidth="1"/>
    <x:col min="5" max="5" width="60" hidden="0" customWidth="1"/>
  </x:cols>
  <x:sheetData>
    <x:row r="1">
      <x:c r="A1" s="80" t="str">
        <x:v>TDS Section Mapping: Income-tax Act, 1961 vs Income-tax Act, 2025</x:v>
      </x:c>
      <x:c r="B1" s="80"/>
      <x:c r="C1" s="80"/>
      <x:c r="D1" s="80"/>
      <x:c r="E1" s="80"/>
    </x:row>
    <x:row r="2">
      <x:c r="A2" s="73" t="str">
        <x:v>Use old Act references for sums paid/credited on or before 31-Mar-2026. For sums paid/credited on or after 01-Apr-2026, use the corresponding Income-tax Act, 2025 reference.</x:v>
      </x:c>
      <x:c r="B2" s="73"/>
      <x:c r="C2" s="73"/>
      <x:c r="D2" s="73"/>
      <x:c r="E2" s="73"/>
    </x:row>
    <x:row r="3">
      <x:c r="A3" s="38"/>
      <x:c r="B3" s="38"/>
      <x:c r="C3" s="38"/>
      <x:c r="D3" s="38"/>
      <x:c r="E3" s="38"/>
    </x:row>
    <x:row r="4">
      <x:c r="A4" s="66" t="str">
        <x:v>Old Section (ITA 1961)</x:v>
      </x:c>
      <x:c r="B4" s="66" t="str">
        <x:v>Nature of Payment</x:v>
      </x:c>
      <x:c r="C4" s="66" t="str">
        <x:v>New Act Reference (ITA 2025)</x:v>
      </x:c>
      <x:c r="D4" s="66" t="str">
        <x:v>Effective Use</x:v>
      </x:c>
      <x:c r="E4" s="66" t="str">
        <x:v>Official Source</x:v>
      </x:c>
    </x:row>
    <x:row r="5">
      <x:c r="A5" s="38" t="str">
        <x:v>192</x:v>
      </x:c>
      <x:c r="B5" s="38" t="str">
        <x:v>Salary</x:v>
      </x:c>
      <x:c r="C5" s="38" t="str">
        <x:v>392</x:v>
      </x:c>
      <x:c r="D5" s="38" t="str">
        <x:v>From 01-Apr-2026</x:v>
      </x:c>
      <x:c r="E5" s="38" t="str">
        <x:v>https://www.incometaxindia.gov.in/documents/20117/43138/new-income-tax-bill-2025-navigator.pdf</x:v>
      </x:c>
    </x:row>
    <x:row r="6">
      <x:c r="A6" s="38" t="str">
        <x:v>194A</x:v>
      </x:c>
      <x:c r="B6" s="38" t="str">
        <x:v>Interest other than interest on securities</x:v>
      </x:c>
      <x:c r="C6" s="38" t="str">
        <x:v>393(1) [Table: Sl. No. 5(ii) &amp; 5(iii)]</x:v>
      </x:c>
      <x:c r="D6" s="38" t="str">
        <x:v>From 01-Apr-2026</x:v>
      </x:c>
      <x:c r="E6" s="38" t="str">
        <x:v>https://www.incometaxindia.gov.in/documents/20117/43138/new-income-tax-bill-2025-navigator.pdf</x:v>
      </x:c>
    </x:row>
    <x:row r="7">
      <x:c r="A7" s="38" t="str">
        <x:v>194C</x:v>
      </x:c>
      <x:c r="B7" s="38" t="str">
        <x:v>Payments to contractors</x:v>
      </x:c>
      <x:c r="C7" s="38" t="str">
        <x:v>393(1) [Table: Sl. No. 6(i)]</x:v>
      </x:c>
      <x:c r="D7" s="38" t="str">
        <x:v>From 01-Apr-2026</x:v>
      </x:c>
      <x:c r="E7" s="38" t="str">
        <x:v>https://www.incometaxindia.gov.in/documents/20117/43120/Updated-FQAs-on-Interplay%26Transitions.pdf</x:v>
      </x:c>
    </x:row>
    <x:row r="8">
      <x:c r="A8" s="38" t="str">
        <x:v>194H</x:v>
      </x:c>
      <x:c r="B8" s="38" t="str">
        <x:v>Commission or brokerage</x:v>
      </x:c>
      <x:c r="C8" s="38" t="str">
        <x:v>393(1) [Table: Sl. No. 1(ii)]</x:v>
      </x:c>
      <x:c r="D8" s="38" t="str">
        <x:v>From 01-Apr-2026</x:v>
      </x:c>
      <x:c r="E8" s="38" t="str">
        <x:v>https://www.incometaxindia.gov.in/documents/20117/43138/new-income-tax-bill-2025-navigator.pdf</x:v>
      </x:c>
    </x:row>
    <x:row r="9">
      <x:c r="A9" s="38" t="str">
        <x:v>194I</x:v>
      </x:c>
      <x:c r="B9" s="38" t="str">
        <x:v>Rent</x:v>
      </x:c>
      <x:c r="C9" s="38" t="str">
        <x:v>393(1) [Table: Sl. No. 2(i) &amp; 2(ii)]</x:v>
      </x:c>
      <x:c r="D9" s="38" t="str">
        <x:v>From 01-Apr-2026</x:v>
      </x:c>
      <x:c r="E9" s="38" t="str">
        <x:v>https://www.incometaxindia.gov.in/documents/20117/43138/new-income-tax-bill-2025-navigator.pdf</x:v>
      </x:c>
    </x:row>
    <x:row r="10">
      <x:c r="A10" s="38" t="str">
        <x:v>194J</x:v>
      </x:c>
      <x:c r="B10" s="38" t="str">
        <x:v>Fees for professional or technical services</x:v>
      </x:c>
      <x:c r="C10" s="38" t="str">
        <x:v>393(1) [Table: Sl. No. 6(iii)]</x:v>
      </x:c>
      <x:c r="D10" s="38" t="str">
        <x:v>From 01-Apr-2026</x:v>
      </x:c>
      <x:c r="E10" s="38" t="str">
        <x:v>https://www.incometaxindia.gov.in/documents/20117/43138/new-income-tax-bill-2025-navigator.pdf</x:v>
      </x:c>
    </x:row>
    <x:row r="11">
      <x:c r="A11" s="38" t="str">
        <x:v>194Q</x:v>
      </x:c>
      <x:c r="B11" s="38" t="str">
        <x:v>Purchase of goods</x:v>
      </x:c>
      <x:c r="C11" s="38" t="str">
        <x:v>393(1) [Table: Sl. No. 8(ii)]</x:v>
      </x:c>
      <x:c r="D11" s="38" t="str">
        <x:v>From 01-Apr-2026</x:v>
      </x:c>
      <x:c r="E11" s="38" t="str">
        <x:v>https://www.incometaxindia.gov.in/documents/20117/43138/new-income-tax-bill-2025-navigator.pdf</x:v>
      </x:c>
    </x:row>
    <x:row r="12">
      <x:c r="A12" s="38" t="str">
        <x:v>194R</x:v>
      </x:c>
      <x:c r="B12" s="38" t="str">
        <x:v>Benefit or perquisite from business/profession</x:v>
      </x:c>
      <x:c r="C12" s="38" t="str">
        <x:v>393(1) [Table: Sl. No. 8(iv)]</x:v>
      </x:c>
      <x:c r="D12" s="38" t="str">
        <x:v>From 01-Apr-2026</x:v>
      </x:c>
      <x:c r="E12" s="38" t="str">
        <x:v>https://www.incometaxindia.gov.in/documents/20117/43138/new-income-tax-bill-2025-navigator.pdf</x:v>
      </x:c>
    </x:row>
    <x:row r="13">
      <x:c r="A13" s="38" t="str">
        <x:v>194T</x:v>
      </x:c>
      <x:c r="B13" s="38" t="str">
        <x:v>Payments to partners of firms</x:v>
      </x:c>
      <x:c r="C13" s="38" t="str">
        <x:v>393(3) [Table: Sl. No. 7]</x:v>
      </x:c>
      <x:c r="D13" s="38" t="str">
        <x:v>From 01-Apr-2026</x:v>
      </x:c>
      <x:c r="E13" s="38" t="str">
        <x:v>https://www.incometaxindia.gov.in/documents/20117/43138/new-income-tax-bill-2025-navigator.pdf</x:v>
      </x:c>
    </x:row>
    <x:row r="14">
      <x:c r="A14" s="38"/>
      <x:c r="B14" s="38"/>
      <x:c r="C14" s="38"/>
      <x:c r="D14" s="38"/>
      <x:c r="E14" s="38"/>
    </x:row>
    <x:row r="15">
      <x:c r="A15" s="38"/>
      <x:c r="B15" s="38"/>
      <x:c r="C15" s="38"/>
      <x:c r="D15" s="38"/>
      <x:c r="E15" s="38"/>
    </x:row>
  </x:sheetData>
  <x:mergeCells>
    <x:mergeCell ref="A1:E1"/>
    <x:mergeCell ref="A2:E2"/>
  </x:mergeCells>
  <x:pageMargins left="0.7" right="0.7" top="0.75" bottom="0.75" header="0.3" footer="0.3"/>
</x:worksheet>
</file>